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Лист2" sheetId="2" r:id="rId1"/>
    <sheet name="Лист1" sheetId="1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55" i="2" l="1"/>
  <c r="Q55" i="2" s="1"/>
  <c r="P54" i="2"/>
  <c r="Q54" i="2" s="1"/>
  <c r="P53" i="2"/>
  <c r="Q53" i="2" s="1"/>
  <c r="P48" i="2"/>
  <c r="Q48" i="2" s="1"/>
  <c r="P45" i="2"/>
  <c r="Q45" i="2" s="1"/>
  <c r="P44" i="2"/>
  <c r="Q44" i="2" s="1"/>
  <c r="P42" i="2"/>
  <c r="Q42" i="2" s="1"/>
  <c r="P36" i="2"/>
  <c r="Q36" i="2" s="1"/>
  <c r="P32" i="2"/>
  <c r="Q32" i="2" s="1"/>
  <c r="P25" i="2"/>
  <c r="Q25" i="2" s="1"/>
  <c r="P18" i="2"/>
  <c r="Q18" i="2" s="1"/>
  <c r="P12" i="2"/>
  <c r="P57" i="2" s="1"/>
  <c r="Q52" i="1"/>
  <c r="R52" i="1" s="1"/>
  <c r="Q51" i="1"/>
  <c r="R51" i="1" s="1"/>
  <c r="Q50" i="1"/>
  <c r="R50" i="1" s="1"/>
  <c r="Q45" i="1"/>
  <c r="R45" i="1" s="1"/>
  <c r="P50" i="1"/>
  <c r="P51" i="1"/>
  <c r="P52" i="1"/>
  <c r="P39" i="1"/>
  <c r="Q39" i="1" s="1"/>
  <c r="R39" i="1" s="1"/>
  <c r="P41" i="1"/>
  <c r="Q41" i="1" s="1"/>
  <c r="R41" i="1" s="1"/>
  <c r="P43" i="1"/>
  <c r="Q43" i="1" s="1"/>
  <c r="R43" i="1" s="1"/>
  <c r="P45" i="1"/>
  <c r="P33" i="1"/>
  <c r="Q33" i="1" s="1"/>
  <c r="R33" i="1" s="1"/>
  <c r="P30" i="1"/>
  <c r="Q30" i="1" s="1"/>
  <c r="R30" i="1" s="1"/>
  <c r="P21" i="1"/>
  <c r="Q21" i="1" s="1"/>
  <c r="P10" i="1"/>
  <c r="P15" i="1"/>
  <c r="Q15" i="1" s="1"/>
  <c r="R15" i="1" s="1"/>
  <c r="O53" i="2"/>
  <c r="O54" i="2"/>
  <c r="O48" i="2"/>
  <c r="O42" i="2"/>
  <c r="O44" i="2"/>
  <c r="O45" i="2"/>
  <c r="O32" i="2"/>
  <c r="O25" i="2"/>
  <c r="O18" i="2"/>
  <c r="O57" i="2" s="1"/>
  <c r="N58" i="2"/>
  <c r="M58" i="2"/>
  <c r="L58" i="2"/>
  <c r="K58" i="2"/>
  <c r="J58" i="2"/>
  <c r="I58" i="2"/>
  <c r="H58" i="2"/>
  <c r="G58" i="2"/>
  <c r="O58" i="2" s="1"/>
  <c r="F58" i="2"/>
  <c r="O55" i="1"/>
  <c r="N55" i="1"/>
  <c r="M55" i="1"/>
  <c r="L55" i="1"/>
  <c r="K55" i="1"/>
  <c r="J55" i="1"/>
  <c r="I55" i="1"/>
  <c r="H55" i="1"/>
  <c r="G55" i="1"/>
  <c r="F55" i="1"/>
  <c r="Q12" i="2" l="1"/>
  <c r="Q57" i="2" s="1"/>
  <c r="Q55" i="1"/>
  <c r="R55" i="1" s="1"/>
  <c r="P54" i="1"/>
  <c r="Q10" i="1"/>
  <c r="R10" i="1" s="1"/>
  <c r="P55" i="1"/>
</calcChain>
</file>

<file path=xl/sharedStrings.xml><?xml version="1.0" encoding="utf-8"?>
<sst xmlns="http://schemas.openxmlformats.org/spreadsheetml/2006/main" count="198" uniqueCount="102">
  <si>
    <t>пункт</t>
  </si>
  <si>
    <t>основное направление</t>
  </si>
  <si>
    <t>баллы</t>
  </si>
  <si>
    <t>1.</t>
  </si>
  <si>
    <t>Открытость и доступность информации  о Музее</t>
  </si>
  <si>
    <t>0-3</t>
  </si>
  <si>
    <t>Итого</t>
  </si>
  <si>
    <t>2.</t>
  </si>
  <si>
    <t>1..1</t>
  </si>
  <si>
    <t xml:space="preserve">Комфортность условий предоставления услуг и </t>
  </si>
  <si>
    <t>и доступность их получения</t>
  </si>
  <si>
    <t>2..1</t>
  </si>
  <si>
    <t>2..2</t>
  </si>
  <si>
    <t>2..3</t>
  </si>
  <si>
    <t>0-5</t>
  </si>
  <si>
    <t>2..4</t>
  </si>
  <si>
    <t>3.</t>
  </si>
  <si>
    <t>ожидания предоставления услуги</t>
  </si>
  <si>
    <t>п/пункт</t>
  </si>
  <si>
    <t>3..1</t>
  </si>
  <si>
    <t>3..2</t>
  </si>
  <si>
    <t>3..3</t>
  </si>
  <si>
    <t>4.</t>
  </si>
  <si>
    <t>Качество приема посетителей музея</t>
  </si>
  <si>
    <t>4..1</t>
  </si>
  <si>
    <t>0-8</t>
  </si>
  <si>
    <t>5.</t>
  </si>
  <si>
    <t>5..1</t>
  </si>
  <si>
    <t xml:space="preserve">Удовлетворенность качеством оказания </t>
  </si>
  <si>
    <t>услуг Музеем</t>
  </si>
  <si>
    <t>0-11</t>
  </si>
  <si>
    <t>5..3</t>
  </si>
  <si>
    <t>0-4</t>
  </si>
  <si>
    <t>5..6</t>
  </si>
  <si>
    <t>0-6</t>
  </si>
  <si>
    <t>Количество анкет -10</t>
  </si>
  <si>
    <t>№ критерия</t>
  </si>
  <si>
    <t>Наменование показателей</t>
  </si>
  <si>
    <t xml:space="preserve">Уровень удовлетворенности качеством </t>
  </si>
  <si>
    <t>Пешеходная доступность музея и время</t>
  </si>
  <si>
    <t>Как вы оцениваете оперативность информиро-</t>
  </si>
  <si>
    <t>вания о предстоящих выставках, экскурсиях и</t>
  </si>
  <si>
    <t>др.мероприятиях, организуемых в учреждении</t>
  </si>
  <si>
    <t>Как вы оцениваете комфортность пребывания в</t>
  </si>
  <si>
    <t>музее, в т.ч.: наличие сотрудников, всегда готовых</t>
  </si>
  <si>
    <t>рассказать о музее;</t>
  </si>
  <si>
    <t>наличие мест для отдыха;</t>
  </si>
  <si>
    <t>качество обслуживания в гардеробе;</t>
  </si>
  <si>
    <t>чистота в помещении;</t>
  </si>
  <si>
    <t>улобство бытовой комнаты</t>
  </si>
  <si>
    <t>Часто ли вы пользуетесь дополнительными</t>
  </si>
  <si>
    <t>услугами, предоставляемыми Музеем:</t>
  </si>
  <si>
    <t>являетесь ли вы участником интерактивных игр?</t>
  </si>
  <si>
    <t>являетесь ли вы участником театрализованных</t>
  </si>
  <si>
    <t>мероприятий?</t>
  </si>
  <si>
    <t>пользовались ли вы услугами аудиогида?</t>
  </si>
  <si>
    <t>сколько раз вы посещали выставки народных</t>
  </si>
  <si>
    <t>умельцев?</t>
  </si>
  <si>
    <t>Стоимость услуг:</t>
  </si>
  <si>
    <t>удовлетворяет ли вас стоимость услуг предлага-</t>
  </si>
  <si>
    <t>емых музеем?</t>
  </si>
  <si>
    <t>соответствует ли стоимость услуги ее качествам?</t>
  </si>
  <si>
    <t>Обеспечение безопасности:</t>
  </si>
  <si>
    <t xml:space="preserve">охрана; </t>
  </si>
  <si>
    <t>медицинское сопровождение;</t>
  </si>
  <si>
    <t>средства защиты от нападения</t>
  </si>
  <si>
    <t>как вы считаете, в удобном ли для Вашего посеще-</t>
  </si>
  <si>
    <t>ния месте находится Музей в г.Канске?</t>
  </si>
  <si>
    <t>Удобный ли для вас график работы Музея?</t>
  </si>
  <si>
    <t>Будут ли у вас предложения по изменению</t>
  </si>
  <si>
    <t>графика работы Музея?</t>
  </si>
  <si>
    <t>Внимателен ли был персонал к вам?</t>
  </si>
  <si>
    <t>вежливо ли вас встретили, все показали, объяснили</t>
  </si>
  <si>
    <t>проводили к выходу?</t>
  </si>
  <si>
    <t>Удовлетворены ли вы качеством оказанных услуг?</t>
  </si>
  <si>
    <t>Оцените качество проведенной экскурсии</t>
  </si>
  <si>
    <t>Компьютерное обеспечение Музея</t>
  </si>
  <si>
    <t>Открытость и доступность информации  о ВЗ</t>
  </si>
  <si>
    <t>ВЗ, в т.ч.: наличие сотрудников, всегда готовых</t>
  </si>
  <si>
    <t>услугами, предоставляемыми в ВЗ:</t>
  </si>
  <si>
    <t>емых ВЗ?</t>
  </si>
  <si>
    <t>Пешеходная доступность ВЗ и время</t>
  </si>
  <si>
    <t>ния месте находится ВЗ в г.Канске?</t>
  </si>
  <si>
    <t>Удобный ли для вас график работы ВЗ?</t>
  </si>
  <si>
    <t>графика работы Выставочного Зала?</t>
  </si>
  <si>
    <t>Качество приема посетителей ВЗ</t>
  </si>
  <si>
    <t>услуг Выставочным Залом?</t>
  </si>
  <si>
    <t>техническое (компьютерное) обеспечени  ВЗ.</t>
  </si>
  <si>
    <t>-</t>
  </si>
  <si>
    <t xml:space="preserve">средства защиты </t>
  </si>
  <si>
    <t>оказанных услуг = 50,9 балла./24 критерия =2.12</t>
  </si>
  <si>
    <t xml:space="preserve">Итоговая </t>
  </si>
  <si>
    <t>оценка</t>
  </si>
  <si>
    <r>
      <t xml:space="preserve">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к-во анкет</t>
    </r>
  </si>
  <si>
    <t>Уровеньудовлетворенности качеством услуг =</t>
  </si>
  <si>
    <t>Итоговая</t>
  </si>
  <si>
    <t>оц-ка</t>
  </si>
  <si>
    <t>Ср.бал.</t>
  </si>
  <si>
    <t>Ср.бал</t>
  </si>
  <si>
    <t>53,6666/ 24 критерия = 2,2361</t>
  </si>
  <si>
    <t>Анализ независимой оценки качества оказания услуг МБУК "Канский краеведческий музей"</t>
  </si>
  <si>
    <t>Анализ независимой оценки качества оказания услуг выставочным залом МБУК ККМ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</si>
</sst>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7" xfId="0" applyFill="1" applyBorder="1"/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" fontId="0" fillId="0" borderId="6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1" fillId="0" borderId="4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/>
    <xf numFmtId="16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1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1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1" fillId="0" borderId="6" xfId="0" applyFon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3" xfId="0" applyFont="1" applyBorder="1"/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1" fillId="0" borderId="28" xfId="0" applyFont="1" applyBorder="1"/>
    <xf numFmtId="0" fontId="0" fillId="0" borderId="0" xfId="0" applyBorder="1"/>
    <xf numFmtId="0" fontId="0" fillId="0" borderId="15" xfId="0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4" fillId="0" borderId="0" xfId="0" applyFont="1"/>
    <xf numFmtId="0" fontId="1" fillId="0" borderId="30" xfId="0" applyFont="1" applyBorder="1" applyAlignment="1">
      <alignment horizontal="center"/>
    </xf>
    <xf numFmtId="0" fontId="1" fillId="0" borderId="31" xfId="0" applyFont="1" applyBorder="1"/>
    <xf numFmtId="0" fontId="0" fillId="0" borderId="32" xfId="0" applyBorder="1"/>
    <xf numFmtId="0" fontId="2" fillId="0" borderId="14" xfId="0" applyFont="1" applyBorder="1"/>
    <xf numFmtId="0" fontId="2" fillId="0" borderId="13" xfId="0" applyFont="1" applyBorder="1"/>
    <xf numFmtId="0" fontId="0" fillId="0" borderId="33" xfId="0" applyFill="1" applyBorder="1"/>
    <xf numFmtId="0" fontId="1" fillId="0" borderId="26" xfId="0" applyFont="1" applyBorder="1"/>
    <xf numFmtId="0" fontId="2" fillId="0" borderId="9" xfId="0" applyFont="1" applyBorder="1"/>
    <xf numFmtId="0" fontId="2" fillId="0" borderId="17" xfId="0" applyFont="1" applyBorder="1"/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5</xdr:row>
      <xdr:rowOff>95250</xdr:rowOff>
    </xdr:from>
    <xdr:to>
      <xdr:col>3</xdr:col>
      <xdr:colOff>3171825</xdr:colOff>
      <xdr:row>6</xdr:row>
      <xdr:rowOff>161925</xdr:rowOff>
    </xdr:to>
    <xdr:cxnSp macro="">
      <xdr:nvCxnSpPr>
        <xdr:cNvPr id="5" name="Прямая со стрелкой 4"/>
        <xdr:cNvCxnSpPr/>
      </xdr:nvCxnSpPr>
      <xdr:spPr>
        <a:xfrm flipV="1">
          <a:off x="1962150" y="1057275"/>
          <a:ext cx="3133725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1"/>
  <sheetViews>
    <sheetView tabSelected="1" topLeftCell="D1" workbookViewId="0">
      <selection activeCell="D6" sqref="D6:J6"/>
    </sheetView>
  </sheetViews>
  <sheetFormatPr defaultRowHeight="15" x14ac:dyDescent="0.25"/>
  <cols>
    <col min="1" max="1" width="11.7109375" customWidth="1"/>
    <col min="2" max="2" width="9.140625" style="19"/>
    <col min="3" max="3" width="9.140625" style="13"/>
    <col min="4" max="4" width="48" customWidth="1"/>
    <col min="6" max="6" width="8" customWidth="1"/>
    <col min="7" max="7" width="6.140625" customWidth="1"/>
    <col min="8" max="9" width="6.42578125" customWidth="1"/>
    <col min="10" max="11" width="6.7109375" customWidth="1"/>
    <col min="12" max="12" width="7.28515625" customWidth="1"/>
    <col min="13" max="13" width="7.140625" customWidth="1"/>
    <col min="14" max="14" width="7" customWidth="1"/>
    <col min="15" max="15" width="8.140625" customWidth="1"/>
    <col min="16" max="16" width="9" customWidth="1"/>
  </cols>
  <sheetData>
    <row r="4" spans="1:17" x14ac:dyDescent="0.25">
      <c r="E4" s="1"/>
    </row>
    <row r="5" spans="1:17" x14ac:dyDescent="0.25">
      <c r="E5" s="1"/>
    </row>
    <row r="6" spans="1:17" ht="15.75" x14ac:dyDescent="0.25">
      <c r="D6" s="88" t="s">
        <v>101</v>
      </c>
      <c r="E6" s="87"/>
      <c r="F6" s="87"/>
      <c r="G6" s="87"/>
      <c r="H6" s="87"/>
      <c r="I6" s="87"/>
      <c r="J6" s="87"/>
    </row>
    <row r="7" spans="1:17" ht="16.5" thickBot="1" x14ac:dyDescent="0.3">
      <c r="D7" s="76" t="s">
        <v>35</v>
      </c>
      <c r="E7" s="1"/>
    </row>
    <row r="8" spans="1:17" ht="15.75" thickBot="1" x14ac:dyDescent="0.3">
      <c r="E8" s="1"/>
      <c r="P8" s="78"/>
      <c r="Q8" s="79" t="s">
        <v>95</v>
      </c>
    </row>
    <row r="9" spans="1:17" ht="15.75" thickBot="1" x14ac:dyDescent="0.3">
      <c r="A9" s="24" t="s">
        <v>36</v>
      </c>
      <c r="B9" s="25" t="s">
        <v>0</v>
      </c>
      <c r="C9" s="14" t="s">
        <v>18</v>
      </c>
      <c r="D9" s="5" t="s">
        <v>1</v>
      </c>
      <c r="E9" s="49" t="s">
        <v>2</v>
      </c>
      <c r="F9" s="49">
        <v>1</v>
      </c>
      <c r="G9" s="49">
        <v>2</v>
      </c>
      <c r="H9" s="49">
        <v>3</v>
      </c>
      <c r="I9" s="49">
        <v>4</v>
      </c>
      <c r="J9" s="49">
        <v>5</v>
      </c>
      <c r="K9" s="49">
        <v>6</v>
      </c>
      <c r="L9" s="49">
        <v>7</v>
      </c>
      <c r="M9" s="49">
        <v>8</v>
      </c>
      <c r="N9" s="49">
        <v>9</v>
      </c>
      <c r="O9" s="23" t="s">
        <v>6</v>
      </c>
      <c r="P9" s="77" t="s">
        <v>98</v>
      </c>
      <c r="Q9" s="65" t="s">
        <v>96</v>
      </c>
    </row>
    <row r="10" spans="1:17" x14ac:dyDescent="0.25">
      <c r="A10" s="4"/>
      <c r="B10" s="32"/>
      <c r="C10" s="15"/>
      <c r="D10" s="4"/>
      <c r="E10" s="7"/>
      <c r="F10" s="3"/>
      <c r="G10" s="3"/>
      <c r="H10" s="3"/>
      <c r="I10" s="3"/>
      <c r="J10" s="3"/>
      <c r="K10" s="3"/>
      <c r="L10" s="3"/>
      <c r="M10" s="3"/>
      <c r="N10" s="3"/>
      <c r="O10" s="40"/>
      <c r="P10" s="46"/>
      <c r="Q10" s="42"/>
    </row>
    <row r="11" spans="1:17" s="29" customFormat="1" x14ac:dyDescent="0.25">
      <c r="A11" s="26"/>
      <c r="B11" s="33" t="s">
        <v>3</v>
      </c>
      <c r="D11" s="31" t="s">
        <v>77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P11" s="80"/>
      <c r="Q11" s="85"/>
    </row>
    <row r="12" spans="1:17" x14ac:dyDescent="0.25">
      <c r="A12" s="3">
        <v>1</v>
      </c>
      <c r="B12" s="34"/>
      <c r="C12" s="30" t="s">
        <v>8</v>
      </c>
      <c r="D12" s="36" t="s">
        <v>40</v>
      </c>
      <c r="E12" s="28" t="s">
        <v>5</v>
      </c>
      <c r="F12" s="26">
        <v>3</v>
      </c>
      <c r="G12" s="26">
        <v>3</v>
      </c>
      <c r="H12" s="26">
        <v>3</v>
      </c>
      <c r="I12" s="26">
        <v>3</v>
      </c>
      <c r="J12" s="26">
        <v>3</v>
      </c>
      <c r="K12" s="26">
        <v>3</v>
      </c>
      <c r="L12" s="26">
        <v>3</v>
      </c>
      <c r="M12" s="26">
        <v>3</v>
      </c>
      <c r="N12" s="26">
        <v>3</v>
      </c>
      <c r="O12" s="84">
        <v>27</v>
      </c>
      <c r="P12" s="47">
        <f>AVERAGE(F12:N12)</f>
        <v>3</v>
      </c>
      <c r="Q12" s="43">
        <f>P12/24</f>
        <v>0.125</v>
      </c>
    </row>
    <row r="13" spans="1:17" x14ac:dyDescent="0.25">
      <c r="A13" s="3"/>
      <c r="B13" s="34"/>
      <c r="C13" s="17"/>
      <c r="D13" s="3" t="s">
        <v>41</v>
      </c>
      <c r="E13" s="7"/>
      <c r="F13" s="3"/>
      <c r="G13" s="3"/>
      <c r="H13" s="3"/>
      <c r="I13" s="3"/>
      <c r="J13" s="3"/>
      <c r="K13" s="3"/>
      <c r="L13" s="3"/>
      <c r="M13" s="3"/>
      <c r="N13" s="3"/>
      <c r="O13" s="41"/>
      <c r="P13" s="47"/>
      <c r="Q13" s="43"/>
    </row>
    <row r="14" spans="1:17" x14ac:dyDescent="0.25">
      <c r="A14" s="3"/>
      <c r="B14" s="34"/>
      <c r="C14" s="17"/>
      <c r="D14" s="3" t="s">
        <v>42</v>
      </c>
      <c r="E14" s="7"/>
      <c r="F14" s="3"/>
      <c r="G14" s="3"/>
      <c r="H14" s="3"/>
      <c r="I14" s="3"/>
      <c r="J14" s="3"/>
      <c r="K14" s="3"/>
      <c r="L14" s="3"/>
      <c r="M14" s="3"/>
      <c r="N14" s="3"/>
      <c r="O14" s="3"/>
      <c r="P14" s="47"/>
      <c r="Q14" s="43"/>
    </row>
    <row r="15" spans="1:17" x14ac:dyDescent="0.25">
      <c r="A15" s="3"/>
      <c r="B15" s="34" t="s">
        <v>7</v>
      </c>
      <c r="C15" s="17"/>
      <c r="D15" s="8" t="s">
        <v>9</v>
      </c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47"/>
      <c r="Q15" s="43"/>
    </row>
    <row r="16" spans="1:17" x14ac:dyDescent="0.25">
      <c r="A16" s="3"/>
      <c r="B16" s="34"/>
      <c r="C16" s="17"/>
      <c r="D16" s="8" t="s">
        <v>10</v>
      </c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47"/>
      <c r="Q16" s="43"/>
    </row>
    <row r="17" spans="1:17" x14ac:dyDescent="0.25">
      <c r="A17" s="3"/>
      <c r="B17" s="35"/>
      <c r="C17" s="18" t="s">
        <v>11</v>
      </c>
      <c r="D17" s="9" t="s">
        <v>43</v>
      </c>
      <c r="E17" s="10"/>
      <c r="F17" s="9"/>
      <c r="G17" s="9"/>
      <c r="H17" s="9"/>
      <c r="I17" s="9"/>
      <c r="J17" s="9"/>
      <c r="K17" s="9"/>
      <c r="L17" s="9"/>
      <c r="M17" s="9"/>
      <c r="N17" s="9"/>
      <c r="O17" s="9"/>
      <c r="P17" s="70"/>
      <c r="Q17" s="43"/>
    </row>
    <row r="18" spans="1:17" x14ac:dyDescent="0.25">
      <c r="A18" s="3">
        <v>2</v>
      </c>
      <c r="B18" s="35"/>
      <c r="C18" s="52"/>
      <c r="D18" s="3" t="s">
        <v>78</v>
      </c>
      <c r="E18" s="10" t="s">
        <v>5</v>
      </c>
      <c r="F18" s="9">
        <v>3</v>
      </c>
      <c r="G18" s="9">
        <v>2</v>
      </c>
      <c r="H18" s="9">
        <v>2</v>
      </c>
      <c r="I18" s="9">
        <v>0</v>
      </c>
      <c r="J18" s="9">
        <v>0</v>
      </c>
      <c r="K18" s="9">
        <v>3</v>
      </c>
      <c r="L18" s="9">
        <v>2</v>
      </c>
      <c r="M18" s="9">
        <v>3</v>
      </c>
      <c r="N18" s="9">
        <v>3</v>
      </c>
      <c r="O18" s="9">
        <f>SUM(F18:N18)</f>
        <v>18</v>
      </c>
      <c r="P18" s="70">
        <f>AVERAGE(F18:N18)</f>
        <v>2</v>
      </c>
      <c r="Q18" s="43">
        <f>P18/24</f>
        <v>8.3333333333333329E-2</v>
      </c>
    </row>
    <row r="19" spans="1:17" x14ac:dyDescent="0.25">
      <c r="A19" s="3"/>
      <c r="B19" s="35"/>
      <c r="C19" s="52"/>
      <c r="D19" s="3" t="s">
        <v>45</v>
      </c>
      <c r="E19" s="10"/>
      <c r="F19" s="9"/>
      <c r="G19" s="9"/>
      <c r="H19" s="9"/>
      <c r="I19" s="9"/>
      <c r="J19" s="9"/>
      <c r="K19" s="9"/>
      <c r="L19" s="9"/>
      <c r="M19" s="9"/>
      <c r="N19" s="9"/>
      <c r="O19" s="9"/>
      <c r="P19" s="70"/>
      <c r="Q19" s="43"/>
    </row>
    <row r="20" spans="1:17" x14ac:dyDescent="0.25">
      <c r="A20" s="3">
        <v>3</v>
      </c>
      <c r="B20" s="35"/>
      <c r="C20" s="52"/>
      <c r="D20" s="3" t="s">
        <v>46</v>
      </c>
      <c r="E20" s="10" t="s">
        <v>88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70"/>
      <c r="Q20" s="43"/>
    </row>
    <row r="21" spans="1:17" x14ac:dyDescent="0.25">
      <c r="A21" s="3">
        <v>4</v>
      </c>
      <c r="B21" s="35"/>
      <c r="C21" s="52"/>
      <c r="D21" s="3" t="s">
        <v>47</v>
      </c>
      <c r="E21" s="10" t="s">
        <v>88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70"/>
      <c r="Q21" s="43"/>
    </row>
    <row r="22" spans="1:17" x14ac:dyDescent="0.25">
      <c r="A22" s="3">
        <v>5</v>
      </c>
      <c r="B22" s="35"/>
      <c r="C22" s="52"/>
      <c r="D22" s="3" t="s">
        <v>48</v>
      </c>
      <c r="E22" s="7" t="s">
        <v>88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70"/>
      <c r="Q22" s="43"/>
    </row>
    <row r="23" spans="1:17" x14ac:dyDescent="0.25">
      <c r="A23" s="3">
        <v>6</v>
      </c>
      <c r="B23" s="35"/>
      <c r="C23" s="52"/>
      <c r="D23" s="3" t="s">
        <v>49</v>
      </c>
      <c r="E23" s="7" t="s">
        <v>88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70"/>
      <c r="Q23" s="43"/>
    </row>
    <row r="24" spans="1:17" x14ac:dyDescent="0.25">
      <c r="A24" s="3">
        <v>7</v>
      </c>
      <c r="B24" s="34"/>
      <c r="C24" s="16" t="s">
        <v>12</v>
      </c>
      <c r="D24" s="3" t="s">
        <v>50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7"/>
      <c r="Q24" s="43"/>
    </row>
    <row r="25" spans="1:17" x14ac:dyDescent="0.25">
      <c r="A25" s="3"/>
      <c r="B25" s="34"/>
      <c r="C25" s="16"/>
      <c r="D25" s="3" t="s">
        <v>79</v>
      </c>
      <c r="E25" s="7" t="s">
        <v>14</v>
      </c>
      <c r="F25" s="3">
        <v>2</v>
      </c>
      <c r="G25" s="3">
        <v>2</v>
      </c>
      <c r="H25" s="3">
        <v>1</v>
      </c>
      <c r="I25" s="3">
        <v>0</v>
      </c>
      <c r="J25" s="3">
        <v>2</v>
      </c>
      <c r="K25" s="3">
        <v>5</v>
      </c>
      <c r="L25" s="3">
        <v>0</v>
      </c>
      <c r="M25" s="3">
        <v>2</v>
      </c>
      <c r="N25" s="3">
        <v>2</v>
      </c>
      <c r="O25" s="3">
        <f>SUM(F25:N25)</f>
        <v>16</v>
      </c>
      <c r="P25" s="47">
        <f>AVERAGE(F25:N25)</f>
        <v>1.7777777777777777</v>
      </c>
      <c r="Q25" s="43">
        <f>P25/24</f>
        <v>7.407407407407407E-2</v>
      </c>
    </row>
    <row r="26" spans="1:17" x14ac:dyDescent="0.25">
      <c r="A26" s="3">
        <v>8</v>
      </c>
      <c r="B26" s="34"/>
      <c r="C26" s="16"/>
      <c r="D26" s="3" t="s">
        <v>52</v>
      </c>
      <c r="E26" s="7" t="s">
        <v>88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47"/>
      <c r="Q26" s="43"/>
    </row>
    <row r="27" spans="1:17" x14ac:dyDescent="0.25">
      <c r="A27" s="3">
        <v>9</v>
      </c>
      <c r="B27" s="34"/>
      <c r="C27" s="16"/>
      <c r="D27" s="3" t="s">
        <v>53</v>
      </c>
      <c r="E27" s="7"/>
      <c r="F27" s="3"/>
      <c r="G27" s="3"/>
      <c r="H27" s="3"/>
      <c r="I27" s="3"/>
      <c r="J27" s="3"/>
      <c r="K27" s="3"/>
      <c r="L27" s="3"/>
      <c r="M27" s="3"/>
      <c r="N27" s="3"/>
      <c r="O27" s="3"/>
      <c r="P27" s="47"/>
      <c r="Q27" s="43"/>
    </row>
    <row r="28" spans="1:17" x14ac:dyDescent="0.25">
      <c r="A28" s="3"/>
      <c r="B28" s="34"/>
      <c r="C28" s="16"/>
      <c r="D28" s="3" t="s">
        <v>54</v>
      </c>
      <c r="E28" s="7" t="s">
        <v>88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47"/>
      <c r="Q28" s="43"/>
    </row>
    <row r="29" spans="1:17" x14ac:dyDescent="0.25">
      <c r="A29" s="3">
        <v>10</v>
      </c>
      <c r="B29" s="34"/>
      <c r="C29" s="16"/>
      <c r="D29" s="3" t="s">
        <v>55</v>
      </c>
      <c r="E29" s="7" t="s">
        <v>88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47"/>
      <c r="Q29" s="43"/>
    </row>
    <row r="30" spans="1:17" x14ac:dyDescent="0.25">
      <c r="A30" s="3">
        <v>11</v>
      </c>
      <c r="B30" s="34"/>
      <c r="C30" s="16"/>
      <c r="D30" s="3" t="s">
        <v>56</v>
      </c>
      <c r="E30" s="7"/>
      <c r="F30" s="3"/>
      <c r="G30" s="3"/>
      <c r="H30" s="3"/>
      <c r="I30" s="3"/>
      <c r="J30" s="3"/>
      <c r="K30" s="3"/>
      <c r="L30" s="3"/>
      <c r="M30" s="3"/>
      <c r="N30" s="3"/>
      <c r="O30" s="3"/>
      <c r="P30" s="47"/>
      <c r="Q30" s="43"/>
    </row>
    <row r="31" spans="1:17" x14ac:dyDescent="0.25">
      <c r="A31" s="3"/>
      <c r="B31" s="34"/>
      <c r="C31" s="16"/>
      <c r="D31" s="3" t="s">
        <v>57</v>
      </c>
      <c r="E31" s="7" t="s">
        <v>88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47"/>
      <c r="Q31" s="43"/>
    </row>
    <row r="32" spans="1:17" x14ac:dyDescent="0.25">
      <c r="A32" s="3"/>
      <c r="B32" s="34"/>
      <c r="C32" s="17" t="s">
        <v>13</v>
      </c>
      <c r="D32" s="3" t="s">
        <v>58</v>
      </c>
      <c r="E32" s="7" t="s">
        <v>14</v>
      </c>
      <c r="F32" s="3">
        <v>0</v>
      </c>
      <c r="G32" s="3">
        <v>0</v>
      </c>
      <c r="H32" s="3">
        <v>5</v>
      </c>
      <c r="I32" s="3">
        <v>5</v>
      </c>
      <c r="J32" s="3">
        <v>5</v>
      </c>
      <c r="K32" s="3">
        <v>5</v>
      </c>
      <c r="L32" s="3">
        <v>4</v>
      </c>
      <c r="M32" s="3">
        <v>5</v>
      </c>
      <c r="N32" s="3">
        <v>5</v>
      </c>
      <c r="O32" s="3">
        <f>SUM(F32:N32)</f>
        <v>34</v>
      </c>
      <c r="P32" s="47">
        <f>AVERAGE(F32:N32)</f>
        <v>3.7777777777777777</v>
      </c>
      <c r="Q32" s="43">
        <f>P32/24</f>
        <v>0.15740740740740741</v>
      </c>
    </row>
    <row r="33" spans="1:17" x14ac:dyDescent="0.25">
      <c r="A33" s="3">
        <v>12</v>
      </c>
      <c r="B33" s="34"/>
      <c r="C33" s="17"/>
      <c r="D33" s="3" t="s">
        <v>59</v>
      </c>
      <c r="E33" s="7"/>
      <c r="F33" s="3"/>
      <c r="G33" s="3"/>
      <c r="H33" s="3"/>
      <c r="I33" s="3"/>
      <c r="J33" s="3"/>
      <c r="K33" s="3"/>
      <c r="L33" s="3"/>
      <c r="M33" s="3"/>
      <c r="N33" s="3"/>
      <c r="O33" s="3"/>
      <c r="P33" s="47"/>
      <c r="Q33" s="43"/>
    </row>
    <row r="34" spans="1:17" x14ac:dyDescent="0.25">
      <c r="A34" s="3"/>
      <c r="B34" s="34"/>
      <c r="C34" s="17"/>
      <c r="D34" s="3" t="s">
        <v>80</v>
      </c>
      <c r="E34" s="7" t="s">
        <v>88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47"/>
      <c r="Q34" s="43"/>
    </row>
    <row r="35" spans="1:17" x14ac:dyDescent="0.25">
      <c r="A35" s="3">
        <v>13</v>
      </c>
      <c r="B35" s="34"/>
      <c r="C35" s="17"/>
      <c r="D35" s="3" t="s">
        <v>61</v>
      </c>
      <c r="E35" s="7" t="s">
        <v>88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47"/>
      <c r="Q35" s="43"/>
    </row>
    <row r="36" spans="1:17" s="29" customFormat="1" x14ac:dyDescent="0.25">
      <c r="A36" s="26"/>
      <c r="B36" s="33"/>
      <c r="C36" s="27" t="s">
        <v>15</v>
      </c>
      <c r="D36" s="3" t="s">
        <v>62</v>
      </c>
      <c r="E36" s="28" t="s">
        <v>14</v>
      </c>
      <c r="F36" s="26">
        <v>3</v>
      </c>
      <c r="G36" s="26">
        <v>3</v>
      </c>
      <c r="H36" s="26">
        <v>3</v>
      </c>
      <c r="I36" s="26">
        <v>3</v>
      </c>
      <c r="J36" s="26">
        <v>3</v>
      </c>
      <c r="K36" s="26">
        <v>3</v>
      </c>
      <c r="L36" s="26">
        <v>3</v>
      </c>
      <c r="M36" s="26">
        <v>3</v>
      </c>
      <c r="N36" s="26">
        <v>3</v>
      </c>
      <c r="O36" s="26">
        <v>27</v>
      </c>
      <c r="P36" s="80">
        <f>AVERAGE(F36:N36)</f>
        <v>3</v>
      </c>
      <c r="Q36" s="85">
        <f>P36/24</f>
        <v>0.125</v>
      </c>
    </row>
    <row r="37" spans="1:17" s="29" customFormat="1" x14ac:dyDescent="0.25">
      <c r="A37" s="26">
        <v>14</v>
      </c>
      <c r="B37" s="54"/>
      <c r="C37" s="55"/>
      <c r="D37" s="4" t="s">
        <v>63</v>
      </c>
      <c r="E37" s="57" t="s">
        <v>88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81"/>
      <c r="Q37" s="85"/>
    </row>
    <row r="38" spans="1:17" s="29" customFormat="1" x14ac:dyDescent="0.25">
      <c r="A38" s="26">
        <v>15</v>
      </c>
      <c r="B38" s="54"/>
      <c r="C38" s="55"/>
      <c r="D38" s="4" t="s">
        <v>64</v>
      </c>
      <c r="E38" s="57" t="s">
        <v>88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81"/>
      <c r="Q38" s="85"/>
    </row>
    <row r="39" spans="1:17" x14ac:dyDescent="0.25">
      <c r="A39" s="3">
        <v>16</v>
      </c>
      <c r="B39" s="32"/>
      <c r="C39" s="15"/>
      <c r="D39" s="4" t="s">
        <v>65</v>
      </c>
      <c r="E39" s="6" t="s">
        <v>88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6"/>
      <c r="Q39" s="43"/>
    </row>
    <row r="40" spans="1:17" x14ac:dyDescent="0.25">
      <c r="A40" s="3"/>
      <c r="B40" s="34" t="s">
        <v>16</v>
      </c>
      <c r="C40" s="17"/>
      <c r="D40" s="8" t="s">
        <v>81</v>
      </c>
      <c r="E40" s="7"/>
      <c r="F40" s="3"/>
      <c r="G40" s="3"/>
      <c r="H40" s="3"/>
      <c r="I40" s="3"/>
      <c r="J40" s="3"/>
      <c r="K40" s="3"/>
      <c r="L40" s="3"/>
      <c r="M40" s="3"/>
      <c r="N40" s="3"/>
      <c r="O40" s="3"/>
      <c r="P40" s="47"/>
      <c r="Q40" s="43"/>
    </row>
    <row r="41" spans="1:17" x14ac:dyDescent="0.25">
      <c r="A41" s="3"/>
      <c r="B41" s="34"/>
      <c r="C41" s="17"/>
      <c r="D41" s="11" t="s">
        <v>17</v>
      </c>
      <c r="E41" s="7"/>
      <c r="F41" s="3"/>
      <c r="G41" s="3"/>
      <c r="H41" s="3"/>
      <c r="I41" s="3"/>
      <c r="J41" s="3"/>
      <c r="K41" s="3"/>
      <c r="L41" s="3"/>
      <c r="M41" s="3"/>
      <c r="N41" s="3"/>
      <c r="O41" s="3"/>
      <c r="P41" s="47"/>
      <c r="Q41" s="43"/>
    </row>
    <row r="42" spans="1:17" x14ac:dyDescent="0.25">
      <c r="A42" s="3"/>
      <c r="B42" s="34"/>
      <c r="C42" s="16" t="s">
        <v>19</v>
      </c>
      <c r="D42" s="3" t="s">
        <v>66</v>
      </c>
      <c r="E42" s="7" t="s">
        <v>14</v>
      </c>
      <c r="F42" s="3">
        <v>5</v>
      </c>
      <c r="G42" s="3">
        <v>4</v>
      </c>
      <c r="H42" s="3">
        <v>5</v>
      </c>
      <c r="I42" s="3">
        <v>5</v>
      </c>
      <c r="J42" s="3">
        <v>5</v>
      </c>
      <c r="K42" s="3">
        <v>5</v>
      </c>
      <c r="L42" s="3">
        <v>5</v>
      </c>
      <c r="M42" s="3">
        <v>5</v>
      </c>
      <c r="N42" s="3">
        <v>5</v>
      </c>
      <c r="O42" s="3">
        <f>SUM(F42:N42)</f>
        <v>44</v>
      </c>
      <c r="P42" s="47">
        <f>AVERAGE(F42:N42)</f>
        <v>4.8888888888888893</v>
      </c>
      <c r="Q42" s="43">
        <f>P42/24</f>
        <v>0.20370370370370372</v>
      </c>
    </row>
    <row r="43" spans="1:17" x14ac:dyDescent="0.25">
      <c r="A43" s="3">
        <v>17</v>
      </c>
      <c r="B43" s="34"/>
      <c r="C43" s="16"/>
      <c r="D43" s="3" t="s">
        <v>82</v>
      </c>
      <c r="E43" s="7"/>
      <c r="F43" s="3"/>
      <c r="G43" s="3"/>
      <c r="H43" s="3"/>
      <c r="I43" s="3"/>
      <c r="J43" s="3"/>
      <c r="K43" s="3"/>
      <c r="L43" s="3"/>
      <c r="M43" s="3"/>
      <c r="N43" s="3"/>
      <c r="O43" s="3"/>
      <c r="P43" s="47"/>
      <c r="Q43" s="43"/>
    </row>
    <row r="44" spans="1:17" x14ac:dyDescent="0.25">
      <c r="A44" s="3">
        <v>18</v>
      </c>
      <c r="B44" s="34"/>
      <c r="C44" s="17" t="s">
        <v>20</v>
      </c>
      <c r="D44" s="12" t="s">
        <v>83</v>
      </c>
      <c r="E44" s="7" t="s">
        <v>14</v>
      </c>
      <c r="F44" s="3">
        <v>5</v>
      </c>
      <c r="G44" s="3">
        <v>5</v>
      </c>
      <c r="H44" s="3">
        <v>5</v>
      </c>
      <c r="I44" s="3">
        <v>5</v>
      </c>
      <c r="J44" s="3">
        <v>5</v>
      </c>
      <c r="K44" s="3">
        <v>5</v>
      </c>
      <c r="L44" s="3">
        <v>5</v>
      </c>
      <c r="M44" s="3">
        <v>5</v>
      </c>
      <c r="N44" s="3">
        <v>5</v>
      </c>
      <c r="O44" s="3">
        <f>SUM(F44:N44)</f>
        <v>45</v>
      </c>
      <c r="P44" s="47">
        <f>AVERAGE(F44:N44)</f>
        <v>5</v>
      </c>
      <c r="Q44" s="43">
        <f>P44/24</f>
        <v>0.20833333333333334</v>
      </c>
    </row>
    <row r="45" spans="1:17" x14ac:dyDescent="0.25">
      <c r="A45" s="3"/>
      <c r="B45" s="34"/>
      <c r="C45" s="17" t="s">
        <v>21</v>
      </c>
      <c r="D45" s="3" t="s">
        <v>69</v>
      </c>
      <c r="E45" s="7"/>
      <c r="F45" s="3">
        <v>5</v>
      </c>
      <c r="G45" s="3">
        <v>5</v>
      </c>
      <c r="H45" s="3">
        <v>5</v>
      </c>
      <c r="I45" s="3">
        <v>5</v>
      </c>
      <c r="J45" s="3"/>
      <c r="K45" s="3">
        <v>5</v>
      </c>
      <c r="L45" s="3">
        <v>5</v>
      </c>
      <c r="M45" s="3">
        <v>5</v>
      </c>
      <c r="N45" s="3">
        <v>5</v>
      </c>
      <c r="O45" s="3">
        <f>SUM(F45:N45)</f>
        <v>40</v>
      </c>
      <c r="P45" s="47">
        <f>AVERAGE(F45:N45)</f>
        <v>5</v>
      </c>
      <c r="Q45" s="43">
        <f>P45/24</f>
        <v>0.20833333333333334</v>
      </c>
    </row>
    <row r="46" spans="1:17" x14ac:dyDescent="0.25">
      <c r="A46" s="3">
        <v>19</v>
      </c>
      <c r="B46" s="34"/>
      <c r="C46" s="17"/>
      <c r="D46" s="3" t="s">
        <v>84</v>
      </c>
      <c r="E46" s="7"/>
      <c r="F46" s="3"/>
      <c r="G46" s="3"/>
      <c r="H46" s="3"/>
      <c r="I46" s="3"/>
      <c r="J46" s="3"/>
      <c r="K46" s="3"/>
      <c r="L46" s="3"/>
      <c r="M46" s="3"/>
      <c r="N46" s="3"/>
      <c r="O46" s="3"/>
      <c r="P46" s="47"/>
      <c r="Q46" s="43"/>
    </row>
    <row r="47" spans="1:17" x14ac:dyDescent="0.25">
      <c r="A47" s="3"/>
      <c r="B47" s="34" t="s">
        <v>22</v>
      </c>
      <c r="C47" s="17"/>
      <c r="D47" s="8" t="s">
        <v>85</v>
      </c>
      <c r="E47" s="7"/>
      <c r="F47" s="3"/>
      <c r="G47" s="3"/>
      <c r="H47" s="3"/>
      <c r="I47" s="3"/>
      <c r="J47" s="3"/>
      <c r="K47" s="3"/>
      <c r="L47" s="3"/>
      <c r="M47" s="3"/>
      <c r="N47" s="3"/>
      <c r="O47" s="3"/>
      <c r="P47" s="47"/>
      <c r="Q47" s="43"/>
    </row>
    <row r="48" spans="1:17" x14ac:dyDescent="0.25">
      <c r="A48" s="3">
        <v>20</v>
      </c>
      <c r="B48" s="34"/>
      <c r="C48" s="17" t="s">
        <v>24</v>
      </c>
      <c r="D48" s="3" t="s">
        <v>71</v>
      </c>
      <c r="E48" s="7" t="s">
        <v>25</v>
      </c>
      <c r="F48" s="3">
        <v>8</v>
      </c>
      <c r="G48" s="3">
        <v>8</v>
      </c>
      <c r="H48" s="3">
        <v>8</v>
      </c>
      <c r="I48" s="3">
        <v>8</v>
      </c>
      <c r="J48" s="3">
        <v>8</v>
      </c>
      <c r="K48" s="3">
        <v>8</v>
      </c>
      <c r="L48" s="3">
        <v>8</v>
      </c>
      <c r="M48" s="3">
        <v>8</v>
      </c>
      <c r="N48" s="3">
        <v>8</v>
      </c>
      <c r="O48" s="3">
        <f>SUM(F48:N48)</f>
        <v>72</v>
      </c>
      <c r="P48" s="47">
        <f>AVERAGE(F48:N48)</f>
        <v>8</v>
      </c>
      <c r="Q48" s="43">
        <f>P48/24</f>
        <v>0.33333333333333331</v>
      </c>
    </row>
    <row r="49" spans="1:17" x14ac:dyDescent="0.25">
      <c r="A49" s="3"/>
      <c r="B49" s="34"/>
      <c r="C49" s="17"/>
      <c r="D49" s="3" t="s">
        <v>72</v>
      </c>
      <c r="E49" s="7"/>
      <c r="F49" s="3"/>
      <c r="G49" s="3"/>
      <c r="H49" s="3"/>
      <c r="I49" s="3"/>
      <c r="J49" s="3"/>
      <c r="K49" s="3"/>
      <c r="L49" s="3"/>
      <c r="M49" s="3"/>
      <c r="N49" s="3"/>
      <c r="O49" s="3"/>
      <c r="P49" s="47"/>
      <c r="Q49" s="43"/>
    </row>
    <row r="50" spans="1:17" x14ac:dyDescent="0.25">
      <c r="A50" s="3">
        <v>21</v>
      </c>
      <c r="B50" s="34"/>
      <c r="C50" s="17"/>
      <c r="D50" s="3" t="s">
        <v>73</v>
      </c>
      <c r="E50" s="7" t="s">
        <v>88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47"/>
      <c r="Q50" s="43"/>
    </row>
    <row r="51" spans="1:17" x14ac:dyDescent="0.25">
      <c r="A51" s="3"/>
      <c r="B51" s="34" t="s">
        <v>26</v>
      </c>
      <c r="C51" s="17"/>
      <c r="D51" s="8" t="s">
        <v>28</v>
      </c>
      <c r="E51" s="7"/>
      <c r="F51" s="3"/>
      <c r="G51" s="3"/>
      <c r="H51" s="3"/>
      <c r="I51" s="3"/>
      <c r="J51" s="3"/>
      <c r="K51" s="3"/>
      <c r="L51" s="3"/>
      <c r="M51" s="3"/>
      <c r="N51" s="3"/>
      <c r="O51" s="3"/>
      <c r="P51" s="47"/>
      <c r="Q51" s="43"/>
    </row>
    <row r="52" spans="1:17" x14ac:dyDescent="0.25">
      <c r="A52" s="3"/>
      <c r="B52" s="34"/>
      <c r="C52" s="17"/>
      <c r="D52" s="8" t="s">
        <v>86</v>
      </c>
      <c r="E52" s="7"/>
      <c r="F52" s="3"/>
      <c r="G52" s="3"/>
      <c r="H52" s="3"/>
      <c r="I52" s="3"/>
      <c r="J52" s="3"/>
      <c r="K52" s="3"/>
      <c r="L52" s="3"/>
      <c r="M52" s="3"/>
      <c r="N52" s="3"/>
      <c r="O52" s="3"/>
      <c r="P52" s="47"/>
      <c r="Q52" s="43"/>
    </row>
    <row r="53" spans="1:17" x14ac:dyDescent="0.25">
      <c r="A53" s="3">
        <v>22</v>
      </c>
      <c r="B53" s="34"/>
      <c r="C53" s="17" t="s">
        <v>27</v>
      </c>
      <c r="D53" s="3" t="s">
        <v>74</v>
      </c>
      <c r="E53" s="7" t="s">
        <v>30</v>
      </c>
      <c r="F53" s="3">
        <v>11</v>
      </c>
      <c r="G53" s="3">
        <v>11</v>
      </c>
      <c r="H53" s="3">
        <v>0</v>
      </c>
      <c r="I53" s="3">
        <v>11</v>
      </c>
      <c r="J53" s="3">
        <v>11</v>
      </c>
      <c r="K53" s="3">
        <v>11</v>
      </c>
      <c r="L53" s="3">
        <v>11</v>
      </c>
      <c r="M53" s="3">
        <v>11</v>
      </c>
      <c r="N53" s="3">
        <v>11</v>
      </c>
      <c r="O53" s="3">
        <f>SUM(F53:N53)</f>
        <v>88</v>
      </c>
      <c r="P53" s="47">
        <f>AVERAGE(F53:N53)</f>
        <v>9.7777777777777786</v>
      </c>
      <c r="Q53" s="43">
        <f>P53/24</f>
        <v>0.40740740740740744</v>
      </c>
    </row>
    <row r="54" spans="1:17" x14ac:dyDescent="0.25">
      <c r="A54" s="3">
        <v>23</v>
      </c>
      <c r="B54" s="34"/>
      <c r="C54" s="17" t="s">
        <v>31</v>
      </c>
      <c r="D54" s="3" t="s">
        <v>75</v>
      </c>
      <c r="E54" s="7" t="s">
        <v>32</v>
      </c>
      <c r="F54" s="3">
        <v>4</v>
      </c>
      <c r="G54" s="3">
        <v>4</v>
      </c>
      <c r="H54" s="3">
        <v>3</v>
      </c>
      <c r="I54" s="3">
        <v>0</v>
      </c>
      <c r="J54" s="3">
        <v>4</v>
      </c>
      <c r="K54" s="3">
        <v>4</v>
      </c>
      <c r="L54" s="3">
        <v>4</v>
      </c>
      <c r="M54" s="3">
        <v>4</v>
      </c>
      <c r="N54" s="3">
        <v>4</v>
      </c>
      <c r="O54" s="3">
        <f>SUM(F54:N54)</f>
        <v>31</v>
      </c>
      <c r="P54" s="47">
        <f>AVERAGE(F54:N54)</f>
        <v>3.4444444444444446</v>
      </c>
      <c r="Q54" s="43">
        <f>P54/24</f>
        <v>0.14351851851851852</v>
      </c>
    </row>
    <row r="55" spans="1:17" s="29" customFormat="1" x14ac:dyDescent="0.25">
      <c r="A55" s="26">
        <v>24</v>
      </c>
      <c r="B55" s="33"/>
      <c r="C55" s="27" t="s">
        <v>33</v>
      </c>
      <c r="D55" s="3" t="s">
        <v>87</v>
      </c>
      <c r="E55" s="28" t="s">
        <v>34</v>
      </c>
      <c r="F55" s="26">
        <v>4</v>
      </c>
      <c r="G55" s="26">
        <v>4</v>
      </c>
      <c r="H55" s="26">
        <v>4</v>
      </c>
      <c r="I55" s="26">
        <v>4</v>
      </c>
      <c r="J55" s="26">
        <v>4</v>
      </c>
      <c r="K55" s="26">
        <v>4</v>
      </c>
      <c r="L55" s="26">
        <v>4</v>
      </c>
      <c r="M55" s="26">
        <v>4</v>
      </c>
      <c r="N55" s="26">
        <v>4</v>
      </c>
      <c r="O55" s="26">
        <v>36</v>
      </c>
      <c r="P55" s="80">
        <f>AVERAGE(F55:N55)</f>
        <v>4</v>
      </c>
      <c r="Q55" s="85">
        <f>P55/24</f>
        <v>0.16666666666666666</v>
      </c>
    </row>
    <row r="56" spans="1:17" x14ac:dyDescent="0.25">
      <c r="A56" s="3"/>
      <c r="B56" s="34"/>
      <c r="C56" s="17"/>
      <c r="D56" s="3"/>
      <c r="E56" s="7"/>
      <c r="F56" s="3"/>
      <c r="G56" s="3"/>
      <c r="H56" s="3"/>
      <c r="I56" s="3"/>
      <c r="J56" s="3"/>
      <c r="K56" s="3"/>
      <c r="L56" s="3"/>
      <c r="M56" s="3"/>
      <c r="N56" s="3"/>
      <c r="O56" s="3"/>
      <c r="P56" s="47"/>
      <c r="Q56" s="43"/>
    </row>
    <row r="57" spans="1:17" x14ac:dyDescent="0.25">
      <c r="A57" s="3"/>
      <c r="B57" s="34"/>
      <c r="C57" s="17"/>
      <c r="D57" s="3"/>
      <c r="E57" s="7"/>
      <c r="F57" s="3"/>
      <c r="G57" s="3"/>
      <c r="H57" s="3"/>
      <c r="I57" s="3"/>
      <c r="J57" s="3"/>
      <c r="K57" s="3"/>
      <c r="L57" s="3"/>
      <c r="M57" s="3"/>
      <c r="N57" s="3"/>
      <c r="O57" s="3">
        <f>SUM(O12:O56)</f>
        <v>478</v>
      </c>
      <c r="P57" s="47">
        <f>SUM(P12:P56)</f>
        <v>53.666666666666664</v>
      </c>
      <c r="Q57" s="43">
        <f>SUM(Q12:Q56)</f>
        <v>2.2361111111111107</v>
      </c>
    </row>
    <row r="58" spans="1:17" x14ac:dyDescent="0.25">
      <c r="A58" s="3"/>
      <c r="B58" s="34"/>
      <c r="C58" s="17"/>
      <c r="D58" s="8" t="s">
        <v>94</v>
      </c>
      <c r="E58" s="7"/>
      <c r="F58" s="3">
        <f t="shared" ref="F58:N58" si="0">SUM(F12:F57)</f>
        <v>53</v>
      </c>
      <c r="G58" s="3">
        <f t="shared" si="0"/>
        <v>51</v>
      </c>
      <c r="H58" s="3">
        <f t="shared" si="0"/>
        <v>44</v>
      </c>
      <c r="I58" s="3">
        <f t="shared" si="0"/>
        <v>49</v>
      </c>
      <c r="J58" s="3">
        <f t="shared" si="0"/>
        <v>50</v>
      </c>
      <c r="K58" s="3">
        <f t="shared" si="0"/>
        <v>61</v>
      </c>
      <c r="L58" s="3">
        <f t="shared" si="0"/>
        <v>54</v>
      </c>
      <c r="M58" s="3">
        <f t="shared" si="0"/>
        <v>58</v>
      </c>
      <c r="N58" s="3">
        <f t="shared" si="0"/>
        <v>58</v>
      </c>
      <c r="O58" s="3">
        <f>SUM(F58:N58)</f>
        <v>478</v>
      </c>
      <c r="P58" s="82"/>
      <c r="Q58" s="43"/>
    </row>
    <row r="59" spans="1:17" x14ac:dyDescent="0.25">
      <c r="A59" s="3"/>
      <c r="B59" s="34"/>
      <c r="C59" s="17"/>
      <c r="D59" s="8" t="s">
        <v>99</v>
      </c>
      <c r="E59" s="7"/>
      <c r="F59" s="3"/>
      <c r="G59" s="3"/>
      <c r="H59" s="3"/>
      <c r="I59" s="3"/>
      <c r="J59" s="3"/>
      <c r="K59" s="3"/>
      <c r="L59" s="3"/>
      <c r="M59" s="3"/>
      <c r="N59" s="3"/>
      <c r="O59" s="3"/>
      <c r="P59" s="47"/>
      <c r="Q59" s="43"/>
    </row>
    <row r="60" spans="1:17" ht="15.75" thickBot="1" x14ac:dyDescent="0.3">
      <c r="A60" s="9"/>
      <c r="B60" s="35"/>
      <c r="C60" s="52"/>
      <c r="D60" s="65"/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83"/>
      <c r="P60" s="67"/>
      <c r="Q60" s="45"/>
    </row>
    <row r="61" spans="1:17" x14ac:dyDescent="0.25">
      <c r="A61" s="69"/>
      <c r="B61" s="71"/>
      <c r="C61" s="72"/>
      <c r="D61" s="69"/>
      <c r="E61" s="73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x14ac:dyDescent="0.25">
      <c r="A62" s="69"/>
      <c r="B62" s="71"/>
      <c r="C62" s="72"/>
      <c r="D62" s="69"/>
      <c r="E62" s="73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x14ac:dyDescent="0.25">
      <c r="A63" s="69"/>
      <c r="B63" s="71"/>
      <c r="C63" s="72"/>
      <c r="D63" s="69"/>
      <c r="E63" s="73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x14ac:dyDescent="0.25">
      <c r="A64" s="69"/>
      <c r="B64" s="71"/>
      <c r="C64" s="72"/>
      <c r="D64" s="69"/>
      <c r="E64" s="73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x14ac:dyDescent="0.25">
      <c r="A65" s="69"/>
      <c r="B65" s="71"/>
      <c r="C65" s="72"/>
      <c r="D65" s="69"/>
      <c r="E65" s="73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x14ac:dyDescent="0.25">
      <c r="A66" s="69"/>
      <c r="B66" s="71"/>
      <c r="C66" s="72"/>
      <c r="D66" s="69"/>
      <c r="E66" s="73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x14ac:dyDescent="0.25">
      <c r="A67" s="69"/>
      <c r="B67" s="71"/>
      <c r="C67" s="72"/>
      <c r="D67" s="69"/>
      <c r="E67" s="73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x14ac:dyDescent="0.25">
      <c r="A68" s="69"/>
      <c r="B68" s="71"/>
      <c r="C68" s="72"/>
      <c r="D68" s="69"/>
      <c r="E68" s="73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x14ac:dyDescent="0.25">
      <c r="A69" s="69"/>
      <c r="B69" s="71"/>
      <c r="C69" s="72"/>
      <c r="D69" s="69"/>
      <c r="E69" s="73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x14ac:dyDescent="0.25">
      <c r="A70" s="69"/>
      <c r="B70" s="71"/>
      <c r="C70" s="72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x14ac:dyDescent="0.25">
      <c r="A71" s="69"/>
      <c r="B71" s="71"/>
      <c r="C71" s="72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</sheetData>
  <mergeCells count="1">
    <mergeCell ref="D6:J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8"/>
  <sheetViews>
    <sheetView workbookViewId="0">
      <selection activeCell="D3" sqref="D3:I3"/>
    </sheetView>
  </sheetViews>
  <sheetFormatPr defaultRowHeight="15" x14ac:dyDescent="0.25"/>
  <cols>
    <col min="1" max="1" width="13" customWidth="1"/>
    <col min="2" max="2" width="8" style="19" customWidth="1"/>
    <col min="3" max="3" width="9" style="13" customWidth="1"/>
    <col min="4" max="4" width="48.140625" customWidth="1"/>
    <col min="5" max="5" width="11.28515625" style="1" customWidth="1"/>
    <col min="6" max="6" width="7.85546875" customWidth="1"/>
    <col min="7" max="7" width="7" customWidth="1"/>
    <col min="8" max="8" width="6.7109375" customWidth="1"/>
    <col min="9" max="9" width="6.42578125" customWidth="1"/>
    <col min="10" max="10" width="6.28515625" customWidth="1"/>
    <col min="11" max="11" width="6.42578125" customWidth="1"/>
    <col min="12" max="12" width="6.7109375" customWidth="1"/>
    <col min="13" max="13" width="6" customWidth="1"/>
    <col min="14" max="14" width="6.42578125" customWidth="1"/>
    <col min="15" max="15" width="5.85546875" customWidth="1"/>
    <col min="16" max="16" width="9.28515625" customWidth="1"/>
    <col min="17" max="17" width="8.7109375" customWidth="1"/>
  </cols>
  <sheetData>
    <row r="3" spans="1:19" x14ac:dyDescent="0.25">
      <c r="D3" s="86" t="s">
        <v>100</v>
      </c>
      <c r="E3" s="87"/>
      <c r="F3" s="87"/>
      <c r="G3" s="87"/>
      <c r="H3" s="87"/>
      <c r="I3" s="87"/>
    </row>
    <row r="4" spans="1:19" x14ac:dyDescent="0.25">
      <c r="D4" s="11" t="s">
        <v>35</v>
      </c>
    </row>
    <row r="5" spans="1:19" ht="15.75" thickBot="1" x14ac:dyDescent="0.3">
      <c r="Q5" s="48"/>
    </row>
    <row r="6" spans="1:19" s="2" customFormat="1" ht="15.75" thickBot="1" x14ac:dyDescent="0.3">
      <c r="A6" s="59" t="s">
        <v>36</v>
      </c>
      <c r="B6" s="61" t="s">
        <v>0</v>
      </c>
      <c r="C6" s="58" t="s">
        <v>18</v>
      </c>
      <c r="D6" s="49" t="s">
        <v>37</v>
      </c>
      <c r="E6" s="49" t="s">
        <v>2</v>
      </c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50" t="s">
        <v>6</v>
      </c>
      <c r="Q6" s="51" t="s">
        <v>97</v>
      </c>
      <c r="R6" s="62" t="s">
        <v>91</v>
      </c>
    </row>
    <row r="7" spans="1:19" ht="15.75" thickBot="1" x14ac:dyDescent="0.3">
      <c r="A7" s="46"/>
      <c r="B7" s="63"/>
      <c r="C7" s="64"/>
      <c r="D7" s="65" t="s">
        <v>93</v>
      </c>
      <c r="E7" s="66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7"/>
      <c r="R7" s="68" t="s">
        <v>92</v>
      </c>
    </row>
    <row r="8" spans="1:19" x14ac:dyDescent="0.25">
      <c r="A8" s="3"/>
      <c r="B8" s="20" t="s">
        <v>3</v>
      </c>
      <c r="D8" s="60" t="s">
        <v>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6"/>
      <c r="R8" s="42"/>
    </row>
    <row r="9" spans="1:19" x14ac:dyDescent="0.25">
      <c r="B9" s="21"/>
      <c r="C9" s="16" t="s">
        <v>8</v>
      </c>
      <c r="D9" s="36" t="s">
        <v>40</v>
      </c>
      <c r="E9" s="3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7"/>
      <c r="R9" s="43"/>
    </row>
    <row r="10" spans="1:19" x14ac:dyDescent="0.25">
      <c r="A10" s="3">
        <v>1</v>
      </c>
      <c r="B10" s="21"/>
      <c r="D10" s="3" t="s">
        <v>41</v>
      </c>
      <c r="E10" s="38" t="s">
        <v>5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f>SUM(F10:O10)</f>
        <v>30</v>
      </c>
      <c r="Q10" s="47">
        <f>P10/10</f>
        <v>3</v>
      </c>
      <c r="R10" s="43">
        <f>Q10/24</f>
        <v>0.125</v>
      </c>
    </row>
    <row r="11" spans="1:19" x14ac:dyDescent="0.25">
      <c r="A11" s="3"/>
      <c r="B11" s="21"/>
      <c r="D11" s="3" t="s">
        <v>42</v>
      </c>
      <c r="E11" s="3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7"/>
      <c r="R11" s="43"/>
    </row>
    <row r="12" spans="1:19" x14ac:dyDescent="0.25">
      <c r="A12" s="3"/>
      <c r="B12" s="21" t="s">
        <v>7</v>
      </c>
      <c r="C12" s="17"/>
      <c r="D12" s="8" t="s">
        <v>9</v>
      </c>
      <c r="E12" s="3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7"/>
      <c r="R12" s="43"/>
    </row>
    <row r="13" spans="1:19" x14ac:dyDescent="0.25">
      <c r="A13" s="3"/>
      <c r="B13" s="21"/>
      <c r="C13" s="17"/>
      <c r="D13" s="8" t="s">
        <v>10</v>
      </c>
      <c r="E13" s="38"/>
      <c r="R13" s="43"/>
    </row>
    <row r="14" spans="1:19" x14ac:dyDescent="0.25">
      <c r="A14" s="3"/>
      <c r="B14" s="22"/>
      <c r="C14" s="18" t="s">
        <v>11</v>
      </c>
      <c r="D14" s="9" t="s">
        <v>43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7"/>
      <c r="R14" s="43"/>
    </row>
    <row r="15" spans="1:19" s="3" customFormat="1" x14ac:dyDescent="0.25">
      <c r="A15" s="3">
        <v>2</v>
      </c>
      <c r="B15" s="21"/>
      <c r="C15" s="17"/>
      <c r="D15" s="3" t="s">
        <v>44</v>
      </c>
      <c r="E15" s="39" t="s">
        <v>5</v>
      </c>
      <c r="F15" s="3">
        <v>3</v>
      </c>
      <c r="G15" s="3">
        <v>3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f>SUM(F15:O15)</f>
        <v>14</v>
      </c>
      <c r="Q15" s="47">
        <f>P15/O6</f>
        <v>1.4</v>
      </c>
      <c r="R15" s="43">
        <f>Q15/24</f>
        <v>5.8333333333333327E-2</v>
      </c>
      <c r="S15" s="41"/>
    </row>
    <row r="16" spans="1:19" s="3" customFormat="1" x14ac:dyDescent="0.25">
      <c r="B16" s="21"/>
      <c r="C16" s="17"/>
      <c r="D16" s="3" t="s">
        <v>45</v>
      </c>
      <c r="E16" s="38"/>
      <c r="Q16" s="47"/>
      <c r="R16" s="43"/>
      <c r="S16" s="41"/>
    </row>
    <row r="17" spans="1:19" s="3" customFormat="1" x14ac:dyDescent="0.25">
      <c r="A17" s="3">
        <v>3</v>
      </c>
      <c r="B17" s="21"/>
      <c r="C17" s="17"/>
      <c r="D17" s="3" t="s">
        <v>46</v>
      </c>
      <c r="E17" s="38" t="s">
        <v>88</v>
      </c>
      <c r="Q17" s="47"/>
      <c r="R17" s="43"/>
      <c r="S17" s="41"/>
    </row>
    <row r="18" spans="1:19" s="3" customFormat="1" x14ac:dyDescent="0.25">
      <c r="A18" s="3">
        <v>4</v>
      </c>
      <c r="B18" s="21"/>
      <c r="C18" s="17"/>
      <c r="D18" s="3" t="s">
        <v>47</v>
      </c>
      <c r="E18" s="38" t="s">
        <v>88</v>
      </c>
      <c r="Q18" s="47"/>
      <c r="R18" s="43"/>
      <c r="S18" s="41"/>
    </row>
    <row r="19" spans="1:19" s="3" customFormat="1" x14ac:dyDescent="0.25">
      <c r="A19" s="3">
        <v>5</v>
      </c>
      <c r="B19" s="21"/>
      <c r="C19" s="17"/>
      <c r="D19" s="3" t="s">
        <v>48</v>
      </c>
      <c r="E19" s="38" t="s">
        <v>88</v>
      </c>
      <c r="Q19" s="47"/>
      <c r="R19" s="43"/>
      <c r="S19" s="41"/>
    </row>
    <row r="20" spans="1:19" s="3" customFormat="1" x14ac:dyDescent="0.25">
      <c r="A20" s="3">
        <v>6</v>
      </c>
      <c r="B20" s="21"/>
      <c r="C20" s="17"/>
      <c r="D20" s="3" t="s">
        <v>49</v>
      </c>
      <c r="E20" s="38"/>
      <c r="Q20" s="47"/>
      <c r="R20" s="43"/>
      <c r="S20" s="41"/>
    </row>
    <row r="21" spans="1:19" s="3" customFormat="1" x14ac:dyDescent="0.25">
      <c r="A21" s="3">
        <v>7</v>
      </c>
      <c r="B21" s="21"/>
      <c r="C21" s="16" t="s">
        <v>12</v>
      </c>
      <c r="D21" s="3" t="s">
        <v>50</v>
      </c>
      <c r="E21" s="38" t="s">
        <v>14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f>SUM(F21:O21)</f>
        <v>0</v>
      </c>
      <c r="Q21" s="47">
        <f>P21/O6</f>
        <v>0</v>
      </c>
      <c r="R21" s="43"/>
      <c r="S21" s="41"/>
    </row>
    <row r="22" spans="1:19" s="3" customFormat="1" x14ac:dyDescent="0.25">
      <c r="B22" s="21"/>
      <c r="C22" s="16"/>
      <c r="D22" s="3" t="s">
        <v>51</v>
      </c>
      <c r="E22" s="38"/>
      <c r="Q22" s="47"/>
      <c r="R22" s="43"/>
      <c r="S22" s="41"/>
    </row>
    <row r="23" spans="1:19" s="3" customFormat="1" x14ac:dyDescent="0.25">
      <c r="A23" s="3">
        <v>8</v>
      </c>
      <c r="B23" s="21"/>
      <c r="C23" s="16"/>
      <c r="D23" s="3" t="s">
        <v>52</v>
      </c>
      <c r="E23" s="38" t="s">
        <v>88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47">
        <v>0</v>
      </c>
      <c r="R23" s="43"/>
      <c r="S23" s="41"/>
    </row>
    <row r="24" spans="1:19" s="3" customFormat="1" x14ac:dyDescent="0.25">
      <c r="A24" s="3">
        <v>9</v>
      </c>
      <c r="B24" s="21"/>
      <c r="C24" s="16"/>
      <c r="D24" s="3" t="s">
        <v>53</v>
      </c>
      <c r="E24" s="38"/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47"/>
      <c r="R24" s="43"/>
      <c r="S24" s="41"/>
    </row>
    <row r="25" spans="1:19" s="3" customFormat="1" x14ac:dyDescent="0.25">
      <c r="B25" s="21"/>
      <c r="C25" s="16"/>
      <c r="D25" s="3" t="s">
        <v>54</v>
      </c>
      <c r="E25" s="38" t="s">
        <v>88</v>
      </c>
      <c r="Q25" s="47"/>
      <c r="R25" s="43"/>
      <c r="S25" s="41"/>
    </row>
    <row r="26" spans="1:19" s="3" customFormat="1" x14ac:dyDescent="0.25">
      <c r="A26" s="3">
        <v>10</v>
      </c>
      <c r="B26" s="21"/>
      <c r="C26" s="16"/>
      <c r="D26" s="3" t="s">
        <v>55</v>
      </c>
      <c r="E26" s="38" t="s">
        <v>88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47">
        <v>0</v>
      </c>
      <c r="R26" s="43"/>
      <c r="S26" s="41"/>
    </row>
    <row r="27" spans="1:19" s="3" customFormat="1" x14ac:dyDescent="0.25">
      <c r="B27" s="21"/>
      <c r="C27" s="16"/>
      <c r="D27" s="3" t="s">
        <v>56</v>
      </c>
      <c r="E27" s="38"/>
      <c r="Q27" s="47"/>
      <c r="R27" s="43"/>
      <c r="S27" s="41"/>
    </row>
    <row r="28" spans="1:19" s="3" customFormat="1" x14ac:dyDescent="0.25">
      <c r="A28" s="3">
        <v>11</v>
      </c>
      <c r="B28" s="21"/>
      <c r="C28" s="16"/>
      <c r="D28" s="3" t="s">
        <v>57</v>
      </c>
      <c r="E28" s="38"/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47">
        <v>0</v>
      </c>
      <c r="R28" s="43"/>
      <c r="S28" s="41"/>
    </row>
    <row r="29" spans="1:19" s="3" customFormat="1" x14ac:dyDescent="0.25">
      <c r="B29" s="21"/>
      <c r="C29" s="17" t="s">
        <v>13</v>
      </c>
      <c r="D29" s="3" t="s">
        <v>58</v>
      </c>
      <c r="Q29" s="47"/>
      <c r="R29" s="43"/>
      <c r="S29" s="41"/>
    </row>
    <row r="30" spans="1:19" s="3" customFormat="1" x14ac:dyDescent="0.25">
      <c r="A30" s="3">
        <v>12</v>
      </c>
      <c r="B30" s="21"/>
      <c r="C30" s="17"/>
      <c r="D30" s="3" t="s">
        <v>59</v>
      </c>
      <c r="E30" s="38" t="s">
        <v>14</v>
      </c>
      <c r="F30" s="3">
        <v>4</v>
      </c>
      <c r="G30" s="3">
        <v>5</v>
      </c>
      <c r="H30" s="3">
        <v>5</v>
      </c>
      <c r="I30" s="3">
        <v>5</v>
      </c>
      <c r="J30" s="3">
        <v>5</v>
      </c>
      <c r="K30" s="3">
        <v>5</v>
      </c>
      <c r="L30" s="3">
        <v>5</v>
      </c>
      <c r="M30" s="3">
        <v>5</v>
      </c>
      <c r="N30" s="3">
        <v>5</v>
      </c>
      <c r="O30" s="3">
        <v>5</v>
      </c>
      <c r="P30" s="3">
        <f>SUM(F30:O30)</f>
        <v>49</v>
      </c>
      <c r="Q30" s="47">
        <f>P30/O6</f>
        <v>4.9000000000000004</v>
      </c>
      <c r="R30" s="43">
        <f>Q30/24</f>
        <v>0.20416666666666669</v>
      </c>
      <c r="S30" s="41"/>
    </row>
    <row r="31" spans="1:19" s="3" customFormat="1" x14ac:dyDescent="0.25">
      <c r="B31" s="21"/>
      <c r="C31" s="17"/>
      <c r="D31" s="3" t="s">
        <v>60</v>
      </c>
      <c r="E31" s="38"/>
      <c r="Q31" s="47"/>
      <c r="R31" s="43"/>
      <c r="S31" s="41"/>
    </row>
    <row r="32" spans="1:19" s="3" customFormat="1" x14ac:dyDescent="0.25">
      <c r="A32" s="3">
        <v>13</v>
      </c>
      <c r="B32" s="21"/>
      <c r="C32" s="17"/>
      <c r="D32" s="3" t="s">
        <v>61</v>
      </c>
      <c r="E32" s="38" t="s">
        <v>88</v>
      </c>
      <c r="Q32" s="47"/>
      <c r="R32" s="43"/>
      <c r="S32" s="41"/>
    </row>
    <row r="33" spans="1:19" s="3" customFormat="1" x14ac:dyDescent="0.25">
      <c r="B33" s="21"/>
      <c r="C33" s="17" t="s">
        <v>15</v>
      </c>
      <c r="D33" s="3" t="s">
        <v>62</v>
      </c>
      <c r="E33" s="38" t="s">
        <v>14</v>
      </c>
      <c r="F33" s="3">
        <v>3</v>
      </c>
      <c r="G33" s="3">
        <v>3</v>
      </c>
      <c r="H33" s="3">
        <v>3</v>
      </c>
      <c r="I33" s="3">
        <v>3</v>
      </c>
      <c r="J33" s="3">
        <v>3</v>
      </c>
      <c r="K33" s="3">
        <v>3</v>
      </c>
      <c r="L33" s="3">
        <v>3</v>
      </c>
      <c r="M33" s="3">
        <v>3</v>
      </c>
      <c r="N33" s="3">
        <v>3</v>
      </c>
      <c r="O33" s="3">
        <v>3</v>
      </c>
      <c r="P33" s="3">
        <f>SUM(F33:O33)</f>
        <v>30</v>
      </c>
      <c r="Q33" s="47">
        <f>P33/O6</f>
        <v>3</v>
      </c>
      <c r="R33" s="43">
        <f>Q33/24</f>
        <v>0.125</v>
      </c>
      <c r="S33" s="41"/>
    </row>
    <row r="34" spans="1:19" x14ac:dyDescent="0.25">
      <c r="A34" s="3">
        <v>14</v>
      </c>
      <c r="B34" s="20"/>
      <c r="C34" s="15"/>
      <c r="D34" s="4" t="s">
        <v>63</v>
      </c>
      <c r="E34" s="37" t="s">
        <v>88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7"/>
      <c r="R34" s="43"/>
    </row>
    <row r="35" spans="1:19" x14ac:dyDescent="0.25">
      <c r="A35" s="3">
        <v>15</v>
      </c>
      <c r="B35" s="20"/>
      <c r="C35" s="15"/>
      <c r="D35" s="4" t="s">
        <v>64</v>
      </c>
      <c r="E35" s="37" t="s">
        <v>88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7"/>
      <c r="R35" s="43"/>
    </row>
    <row r="36" spans="1:19" x14ac:dyDescent="0.25">
      <c r="A36" s="3">
        <v>16</v>
      </c>
      <c r="B36" s="20"/>
      <c r="C36" s="15"/>
      <c r="D36" s="4" t="s">
        <v>89</v>
      </c>
      <c r="E36" s="37" t="s">
        <v>88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7"/>
      <c r="R36" s="43"/>
    </row>
    <row r="37" spans="1:19" x14ac:dyDescent="0.25">
      <c r="A37" s="3"/>
      <c r="B37" s="21" t="s">
        <v>16</v>
      </c>
      <c r="C37" s="17"/>
      <c r="D37" s="8" t="s">
        <v>39</v>
      </c>
      <c r="E37" s="3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7"/>
      <c r="R37" s="43"/>
    </row>
    <row r="38" spans="1:19" x14ac:dyDescent="0.25">
      <c r="A38" s="3"/>
      <c r="B38" s="21"/>
      <c r="C38" s="17"/>
      <c r="D38" s="11" t="s">
        <v>17</v>
      </c>
      <c r="E38" s="3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7"/>
      <c r="R38" s="43"/>
    </row>
    <row r="39" spans="1:19" x14ac:dyDescent="0.25">
      <c r="A39" s="3">
        <v>17</v>
      </c>
      <c r="B39" s="21"/>
      <c r="C39" s="16" t="s">
        <v>19</v>
      </c>
      <c r="D39" s="3" t="s">
        <v>66</v>
      </c>
      <c r="E39" s="38" t="s">
        <v>14</v>
      </c>
      <c r="F39" s="3">
        <v>5</v>
      </c>
      <c r="G39" s="3">
        <v>5</v>
      </c>
      <c r="H39" s="3">
        <v>5</v>
      </c>
      <c r="I39" s="3">
        <v>5</v>
      </c>
      <c r="J39" s="3">
        <v>5</v>
      </c>
      <c r="K39" s="3">
        <v>5</v>
      </c>
      <c r="L39" s="3">
        <v>5</v>
      </c>
      <c r="M39" s="3">
        <v>5</v>
      </c>
      <c r="N39" s="3">
        <v>5</v>
      </c>
      <c r="O39" s="3">
        <v>5</v>
      </c>
      <c r="P39" s="3">
        <f>SUM(F39:O39)</f>
        <v>50</v>
      </c>
      <c r="Q39" s="47">
        <f>P39/O6</f>
        <v>5</v>
      </c>
      <c r="R39" s="43">
        <f>Q39/24</f>
        <v>0.20833333333333334</v>
      </c>
    </row>
    <row r="40" spans="1:19" x14ac:dyDescent="0.25">
      <c r="A40" s="3"/>
      <c r="B40" s="21"/>
      <c r="C40" s="16"/>
      <c r="D40" s="3" t="s">
        <v>67</v>
      </c>
      <c r="E40" s="3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7"/>
      <c r="R40" s="43"/>
    </row>
    <row r="41" spans="1:19" x14ac:dyDescent="0.25">
      <c r="A41" s="3">
        <v>18</v>
      </c>
      <c r="B41" s="21"/>
      <c r="C41" s="17" t="s">
        <v>20</v>
      </c>
      <c r="D41" s="12" t="s">
        <v>68</v>
      </c>
      <c r="E41" s="38" t="s">
        <v>14</v>
      </c>
      <c r="F41" s="3">
        <v>0</v>
      </c>
      <c r="G41" s="3">
        <v>5</v>
      </c>
      <c r="H41" s="3">
        <v>5</v>
      </c>
      <c r="I41" s="3">
        <v>5</v>
      </c>
      <c r="J41" s="3">
        <v>5</v>
      </c>
      <c r="K41" s="3">
        <v>5</v>
      </c>
      <c r="L41" s="3">
        <v>5</v>
      </c>
      <c r="M41" s="3">
        <v>5</v>
      </c>
      <c r="N41" s="3">
        <v>5</v>
      </c>
      <c r="O41" s="3">
        <v>5</v>
      </c>
      <c r="P41" s="3">
        <f>SUM(F41:O41)</f>
        <v>45</v>
      </c>
      <c r="Q41" s="47">
        <f>P41/O6</f>
        <v>4.5</v>
      </c>
      <c r="R41" s="43">
        <f>Q41/24</f>
        <v>0.1875</v>
      </c>
    </row>
    <row r="42" spans="1:19" x14ac:dyDescent="0.25">
      <c r="A42" s="3"/>
      <c r="B42" s="21"/>
      <c r="C42" s="17" t="s">
        <v>21</v>
      </c>
      <c r="D42" s="3" t="s">
        <v>69</v>
      </c>
      <c r="E42" s="3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7"/>
      <c r="R42" s="43"/>
    </row>
    <row r="43" spans="1:19" x14ac:dyDescent="0.25">
      <c r="A43" s="3">
        <v>19</v>
      </c>
      <c r="B43" s="21"/>
      <c r="C43" s="17"/>
      <c r="D43" s="3" t="s">
        <v>70</v>
      </c>
      <c r="E43" s="38"/>
      <c r="F43" s="3">
        <v>5</v>
      </c>
      <c r="G43" s="3">
        <v>5</v>
      </c>
      <c r="H43" s="3">
        <v>5</v>
      </c>
      <c r="I43" s="3">
        <v>5</v>
      </c>
      <c r="J43" s="3">
        <v>5</v>
      </c>
      <c r="K43" s="3">
        <v>5</v>
      </c>
      <c r="L43" s="3">
        <v>5</v>
      </c>
      <c r="M43" s="3">
        <v>5</v>
      </c>
      <c r="N43" s="3">
        <v>5</v>
      </c>
      <c r="O43" s="3">
        <v>5</v>
      </c>
      <c r="P43" s="3">
        <f>SUM(F43:O43)</f>
        <v>50</v>
      </c>
      <c r="Q43" s="47">
        <f>P43/O6</f>
        <v>5</v>
      </c>
      <c r="R43" s="43">
        <f>Q43/24</f>
        <v>0.20833333333333334</v>
      </c>
    </row>
    <row r="44" spans="1:19" x14ac:dyDescent="0.25">
      <c r="A44" s="3"/>
      <c r="B44" s="21" t="s">
        <v>22</v>
      </c>
      <c r="C44" s="17"/>
      <c r="D44" s="8" t="s">
        <v>23</v>
      </c>
      <c r="E44" s="3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7"/>
      <c r="R44" s="43"/>
    </row>
    <row r="45" spans="1:19" x14ac:dyDescent="0.25">
      <c r="A45" s="3">
        <v>20</v>
      </c>
      <c r="B45" s="21"/>
      <c r="C45" s="17" t="s">
        <v>24</v>
      </c>
      <c r="D45" s="3" t="s">
        <v>71</v>
      </c>
      <c r="E45" s="38" t="s">
        <v>25</v>
      </c>
      <c r="F45" s="3">
        <v>0</v>
      </c>
      <c r="G45" s="3">
        <v>8</v>
      </c>
      <c r="H45" s="3">
        <v>8</v>
      </c>
      <c r="I45" s="3">
        <v>8</v>
      </c>
      <c r="J45" s="3">
        <v>8</v>
      </c>
      <c r="K45" s="3">
        <v>8</v>
      </c>
      <c r="L45" s="3">
        <v>8</v>
      </c>
      <c r="M45" s="3">
        <v>8</v>
      </c>
      <c r="N45" s="3">
        <v>8</v>
      </c>
      <c r="O45" s="3">
        <v>8</v>
      </c>
      <c r="P45" s="3">
        <f>SUM(F45:O45)</f>
        <v>72</v>
      </c>
      <c r="Q45" s="47">
        <f>AVERAGE(F45:O45)</f>
        <v>7.2</v>
      </c>
      <c r="R45" s="43">
        <f>Q45/24</f>
        <v>0.3</v>
      </c>
    </row>
    <row r="46" spans="1:19" x14ac:dyDescent="0.25">
      <c r="A46" s="3"/>
      <c r="B46" s="21"/>
      <c r="C46" s="17"/>
      <c r="D46" s="3" t="s">
        <v>72</v>
      </c>
      <c r="E46" s="3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7"/>
      <c r="R46" s="43"/>
    </row>
    <row r="47" spans="1:19" x14ac:dyDescent="0.25">
      <c r="A47" s="3">
        <v>21</v>
      </c>
      <c r="B47" s="21"/>
      <c r="C47" s="17"/>
      <c r="D47" s="3" t="s">
        <v>73</v>
      </c>
      <c r="E47" s="38" t="s">
        <v>88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7"/>
      <c r="R47" s="43"/>
    </row>
    <row r="48" spans="1:19" x14ac:dyDescent="0.25">
      <c r="A48" s="3"/>
      <c r="B48" s="21" t="s">
        <v>26</v>
      </c>
      <c r="C48" s="17"/>
      <c r="D48" s="8" t="s">
        <v>28</v>
      </c>
      <c r="E48" s="3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7"/>
      <c r="R48" s="43"/>
    </row>
    <row r="49" spans="1:18" x14ac:dyDescent="0.25">
      <c r="A49" s="3"/>
      <c r="B49" s="21"/>
      <c r="C49" s="17"/>
      <c r="D49" s="8" t="s">
        <v>29</v>
      </c>
      <c r="E49" s="3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7"/>
      <c r="R49" s="43"/>
    </row>
    <row r="50" spans="1:18" x14ac:dyDescent="0.25">
      <c r="A50" s="3">
        <v>22</v>
      </c>
      <c r="B50" s="21"/>
      <c r="C50" s="17" t="s">
        <v>27</v>
      </c>
      <c r="D50" s="3" t="s">
        <v>74</v>
      </c>
      <c r="E50" s="38" t="s">
        <v>30</v>
      </c>
      <c r="F50" s="3">
        <v>0</v>
      </c>
      <c r="G50" s="3">
        <v>0</v>
      </c>
      <c r="H50" s="3">
        <v>11</v>
      </c>
      <c r="I50" s="3">
        <v>11</v>
      </c>
      <c r="J50" s="3">
        <v>11</v>
      </c>
      <c r="K50" s="3">
        <v>11</v>
      </c>
      <c r="L50" s="3">
        <v>11</v>
      </c>
      <c r="M50" s="3">
        <v>11</v>
      </c>
      <c r="N50" s="3">
        <v>11</v>
      </c>
      <c r="O50" s="3">
        <v>11</v>
      </c>
      <c r="P50" s="3">
        <f>SUM(F50:O50)</f>
        <v>88</v>
      </c>
      <c r="Q50" s="47">
        <f>AVERAGE(F50:O50)</f>
        <v>8.8000000000000007</v>
      </c>
      <c r="R50" s="43">
        <f>Q50/24</f>
        <v>0.3666666666666667</v>
      </c>
    </row>
    <row r="51" spans="1:18" x14ac:dyDescent="0.25">
      <c r="A51" s="3">
        <v>23</v>
      </c>
      <c r="B51" s="21"/>
      <c r="C51" s="17" t="s">
        <v>31</v>
      </c>
      <c r="D51" s="3" t="s">
        <v>75</v>
      </c>
      <c r="E51" s="38" t="s">
        <v>32</v>
      </c>
      <c r="F51" s="3">
        <v>2</v>
      </c>
      <c r="G51" s="3">
        <v>3</v>
      </c>
      <c r="H51" s="3">
        <v>5</v>
      </c>
      <c r="I51" s="3">
        <v>4</v>
      </c>
      <c r="J51" s="3">
        <v>5</v>
      </c>
      <c r="K51" s="3">
        <v>5</v>
      </c>
      <c r="L51" s="3">
        <v>5</v>
      </c>
      <c r="M51" s="3">
        <v>3</v>
      </c>
      <c r="N51" s="3">
        <v>4</v>
      </c>
      <c r="O51" s="3">
        <v>5</v>
      </c>
      <c r="P51" s="3">
        <f>SUM(F51:O51)</f>
        <v>41</v>
      </c>
      <c r="Q51" s="47">
        <f>AVERAGE(F51:O51)</f>
        <v>4.0999999999999996</v>
      </c>
      <c r="R51" s="43">
        <f>Q51/24</f>
        <v>0.17083333333333331</v>
      </c>
    </row>
    <row r="52" spans="1:18" x14ac:dyDescent="0.25">
      <c r="A52" s="3">
        <v>24</v>
      </c>
      <c r="B52" s="21"/>
      <c r="C52" s="17" t="s">
        <v>33</v>
      </c>
      <c r="D52" s="3" t="s">
        <v>76</v>
      </c>
      <c r="E52" s="38" t="s">
        <v>34</v>
      </c>
      <c r="F52" s="3">
        <v>4</v>
      </c>
      <c r="G52" s="3">
        <v>4</v>
      </c>
      <c r="H52" s="3">
        <v>4</v>
      </c>
      <c r="I52" s="3">
        <v>4</v>
      </c>
      <c r="J52" s="3">
        <v>4</v>
      </c>
      <c r="K52" s="3">
        <v>4</v>
      </c>
      <c r="L52" s="3">
        <v>4</v>
      </c>
      <c r="M52" s="3">
        <v>4</v>
      </c>
      <c r="N52" s="3">
        <v>4</v>
      </c>
      <c r="O52" s="3">
        <v>4</v>
      </c>
      <c r="P52" s="3">
        <f>SUM(F52:O52)</f>
        <v>40</v>
      </c>
      <c r="Q52" s="47">
        <f>AVERAGE(F52:O52)</f>
        <v>4</v>
      </c>
      <c r="R52" s="43">
        <f>Q52/24</f>
        <v>0.16666666666666666</v>
      </c>
    </row>
    <row r="53" spans="1:18" x14ac:dyDescent="0.25">
      <c r="A53" s="3"/>
      <c r="B53" s="21"/>
      <c r="C53" s="17"/>
      <c r="D53" s="3"/>
      <c r="E53" s="3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7"/>
      <c r="R53" s="43"/>
    </row>
    <row r="54" spans="1:18" x14ac:dyDescent="0.25">
      <c r="A54" s="3"/>
      <c r="B54" s="21"/>
      <c r="C54" s="17"/>
      <c r="D54" s="3"/>
      <c r="E54" s="38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f>SUM(P10:P53)</f>
        <v>509</v>
      </c>
      <c r="Q54" s="47"/>
      <c r="R54" s="43"/>
    </row>
    <row r="55" spans="1:18" x14ac:dyDescent="0.25">
      <c r="A55" s="3"/>
      <c r="B55" s="21"/>
      <c r="C55" s="17"/>
      <c r="D55" s="8" t="s">
        <v>38</v>
      </c>
      <c r="E55" s="38"/>
      <c r="F55" s="3">
        <f t="shared" ref="F55:O55" si="0">SUM(F9:F54)</f>
        <v>29</v>
      </c>
      <c r="G55" s="3">
        <f t="shared" si="0"/>
        <v>44</v>
      </c>
      <c r="H55" s="3">
        <f t="shared" si="0"/>
        <v>55</v>
      </c>
      <c r="I55" s="3">
        <f t="shared" si="0"/>
        <v>54</v>
      </c>
      <c r="J55" s="3">
        <f t="shared" si="0"/>
        <v>55</v>
      </c>
      <c r="K55" s="3">
        <f t="shared" si="0"/>
        <v>55</v>
      </c>
      <c r="L55" s="3">
        <f t="shared" si="0"/>
        <v>55</v>
      </c>
      <c r="M55" s="3">
        <f t="shared" si="0"/>
        <v>53</v>
      </c>
      <c r="N55" s="3">
        <f t="shared" si="0"/>
        <v>54</v>
      </c>
      <c r="O55" s="3">
        <f t="shared" si="0"/>
        <v>55</v>
      </c>
      <c r="P55" s="3">
        <f>SUM(F55:O55)</f>
        <v>509</v>
      </c>
      <c r="Q55" s="47">
        <f>AVERAGE(F55:O55)</f>
        <v>50.9</v>
      </c>
      <c r="R55" s="43">
        <f>Q55/24</f>
        <v>2.1208333333333331</v>
      </c>
    </row>
    <row r="56" spans="1:18" x14ac:dyDescent="0.25">
      <c r="A56" s="9"/>
      <c r="B56" s="22"/>
      <c r="C56" s="52"/>
      <c r="D56" s="53" t="s">
        <v>90</v>
      </c>
      <c r="E56" s="3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70"/>
      <c r="R56" s="44"/>
    </row>
    <row r="57" spans="1:18" ht="15.75" thickBot="1" x14ac:dyDescent="0.3">
      <c r="A57" s="65"/>
      <c r="B57" s="74"/>
      <c r="C57" s="64"/>
      <c r="D57" s="65"/>
      <c r="E57" s="7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7"/>
      <c r="R57" s="65"/>
    </row>
    <row r="58" spans="1:18" x14ac:dyDescent="0.25">
      <c r="A58" s="69"/>
      <c r="B58" s="71"/>
      <c r="C58" s="72"/>
      <c r="D58" s="69"/>
      <c r="E58" s="73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1:18" x14ac:dyDescent="0.25">
      <c r="A59" s="69"/>
      <c r="B59" s="71"/>
      <c r="C59" s="72"/>
      <c r="D59" s="69"/>
      <c r="E59" s="73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x14ac:dyDescent="0.25">
      <c r="A60" s="69"/>
      <c r="B60" s="71"/>
      <c r="C60" s="72"/>
      <c r="D60" s="69"/>
      <c r="E60" s="73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1:18" x14ac:dyDescent="0.25">
      <c r="A61" s="69"/>
      <c r="B61" s="71"/>
      <c r="C61" s="72"/>
      <c r="D61" s="69"/>
      <c r="E61" s="73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x14ac:dyDescent="0.25">
      <c r="A62" s="69"/>
      <c r="B62" s="71"/>
      <c r="C62" s="72"/>
      <c r="D62" s="69"/>
      <c r="E62" s="73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1:18" x14ac:dyDescent="0.25">
      <c r="A63" s="69"/>
      <c r="B63" s="71"/>
      <c r="C63" s="72"/>
      <c r="D63" s="69"/>
      <c r="E63" s="73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1:18" x14ac:dyDescent="0.25">
      <c r="A64" s="69"/>
      <c r="B64" s="71"/>
      <c r="C64" s="72"/>
      <c r="D64" s="69"/>
      <c r="E64" s="73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x14ac:dyDescent="0.25">
      <c r="A65" s="69"/>
      <c r="B65" s="71"/>
      <c r="C65" s="72"/>
      <c r="D65" s="69"/>
      <c r="E65" s="73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x14ac:dyDescent="0.25">
      <c r="A66" s="69"/>
      <c r="B66" s="71"/>
      <c r="C66" s="72"/>
      <c r="D66" s="69"/>
      <c r="E66" s="73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 x14ac:dyDescent="0.25">
      <c r="R67" s="69"/>
    </row>
    <row r="68" spans="1:18" x14ac:dyDescent="0.25">
      <c r="R68" s="69"/>
    </row>
  </sheetData>
  <mergeCells count="1">
    <mergeCell ref="D3:I3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2016-04-12T04:23:16Z</dcterms:modified>
</cp:coreProperties>
</file>